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13_ncr:1_{064CEE2D-021B-4515-8B53-42D709EBB70F}" xr6:coauthVersionLast="47" xr6:coauthVersionMax="47" xr10:uidLastSave="{00000000-0000-0000-0000-000000000000}"/>
  <bookViews>
    <workbookView xWindow="-108" yWindow="-13068" windowWidth="23256" windowHeight="12576" xr2:uid="{96B1B1B2-BA47-41F7-8568-B593543CF8CC}"/>
  </bookViews>
  <sheets>
    <sheet name="Hoja1" sheetId="1" r:id="rId1"/>
    <sheet name="Hoja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26" i="1" l="1"/>
  <c r="O29" i="1"/>
  <c r="N29" i="1"/>
  <c r="N28" i="1"/>
  <c r="N27" i="1"/>
  <c r="G22" i="1"/>
  <c r="B16" i="1"/>
  <c r="F24" i="1"/>
  <c r="F23" i="1"/>
  <c r="F21" i="1"/>
  <c r="F22" i="1"/>
  <c r="F20" i="1"/>
  <c r="O19" i="1"/>
  <c r="K20" i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H8" i="1"/>
  <c r="D16" i="1" s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<sst xmlns="http://schemas.openxmlformats.org/spreadsheetml/2006/main" count="75" uniqueCount="61">
  <si>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</si>
  <si>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</si>
  <si>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</si>
  <si>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</si>
  <si>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</si>
  <si>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</si>
  <si>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</si>
  <si>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</si>
  <si>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</si>
  <si>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</si>
  <si>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</si>
  <si>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</si>
  <si>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</si>
  <si>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</si>
  <si>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</si>
  <si>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</si>
  <si>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</si>
  <si>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</si>
  <si>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</si>
  <si>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</si>
  <si>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</si>
  <si>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</si>
  <si>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</si>
  <si>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</si>
  <si>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</si>
  <si>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</si>
  <si>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</si>
  <si>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</si>
  <si>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</si>
  <si>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</si>
  <si>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</si>
  <si>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</si>
  <si>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</si>
  <si>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</si>
  <si>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</si>
  <si>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</si>
  <si>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</si>
  <si>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</si>
  <si>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</si>
  <si>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</si>
  <si>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</si>
  <si>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</si>
  <si>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</si>
  <si>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</si>
  <si>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</si>
  <si>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</si>
  <si>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</si>
  <si>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</si>
  <si>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</si>
  <si>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</si>
  <si>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</si>
  <si>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</si>
  <si>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</si>
  <si>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</si>
  <si>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</si>
  <si>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</si>
  <si>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</si>
  <si>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</si>
  <si>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</si>
  <si>
    <t>Epaquetado</t>
  </si>
  <si>
    <t>Paletizado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</si>
</sst>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114300</xdr:colOff>
      <xdr:row>35</xdr:row>
      <xdr:rowOff>22860</xdr:rowOff>
    </xdr:from>
    <xdr:to>
      <xdr:col>16</xdr:col>
      <xdr:colOff>385180</xdr:colOff>
      <xdr:row>41</xdr:row>
      <xdr:rowOff>106845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16540" y="642366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495301</xdr:colOff>
      <xdr:row>34</xdr:row>
      <xdr:rowOff>172380</xdr:rowOff>
    </xdr:from>
    <xdr:to>
      <xdr:col>10</xdr:col>
      <xdr:colOff>640080</xdr:colOff>
      <xdr:row>46</xdr:row>
      <xdr:rowOff>96033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57701" y="639030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708661</xdr:colOff>
      <xdr:row>36</xdr:row>
      <xdr:rowOff>85773</xdr:rowOff>
    </xdr:from>
    <xdr:to>
      <xdr:col>17</xdr:col>
      <xdr:colOff>213361</xdr:colOff>
      <xdr:row>51</xdr:row>
      <xdr:rowOff>2709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33461" y="666945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38</xdr:row>
      <xdr:rowOff>167640</xdr:rowOff>
    </xdr:from>
    <xdr:to>
      <xdr:col>4</xdr:col>
      <xdr:colOff>451303</xdr:colOff>
      <xdr:row>47</xdr:row>
      <xdr:rowOff>105555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2440" y="711708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53341</xdr:colOff>
      <xdr:row>38</xdr:row>
      <xdr:rowOff>47470</xdr:rowOff>
    </xdr:from>
    <xdr:to>
      <xdr:col>4</xdr:col>
      <xdr:colOff>358141</xdr:colOff>
      <xdr:row>47</xdr:row>
      <xdr:rowOff>128399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1" y="699691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769620</xdr:colOff>
      <xdr:row>40</xdr:row>
      <xdr:rowOff>76200</xdr:rowOff>
    </xdr:from>
    <xdr:to>
      <xdr:col>8</xdr:col>
      <xdr:colOff>293460</xdr:colOff>
      <xdr:row>45</xdr:row>
      <xdr:rowOff>120779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32020" y="739140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29"/>
  <sheetViews>
    <sheetView tabSelected="1" topLeftCell="A7" workbookViewId="0">
      <selection activeCell="L26" sqref="L26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  <c r="M5" t="s">
        <v>59</v>
      </c>
      <c r="N5" t="s">
        <v>60</v>
      </c>
    </row>
    <row r="6" spans="1:15" x14ac:dyDescent="0.3">
      <c r="H6" s="3">
        <v>8</v>
      </c>
      <c r="M6">
        <v>8</v>
      </c>
      <c r="N6">
        <v>6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13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0.76470588235294112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</row>
    <row r="15" spans="1:15" x14ac:dyDescent="0.3">
      <c r="F15" t="s">
        <v>49</v>
      </c>
      <c r="G15">
        <v>3.25</v>
      </c>
      <c r="H15" t="s">
        <v>28</v>
      </c>
      <c r="K15">
        <v>55</v>
      </c>
      <c r="L15" t="s">
        <v>55</v>
      </c>
    </row>
    <row r="16" spans="1:15" x14ac:dyDescent="0.3">
      <c r="B16">
        <f>357*D8*24</f>
        <v>3084.4799999999996</v>
      </c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2:15" x14ac:dyDescent="0.3">
      <c r="B17">
        <v>100000</v>
      </c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  <c r="N17">
        <v>190</v>
      </c>
      <c r="O17">
        <v>60</v>
      </c>
    </row>
    <row r="18" spans="2:15" x14ac:dyDescent="0.3"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  <c r="N18">
        <v>1</v>
      </c>
      <c r="O18">
        <v>1</v>
      </c>
    </row>
    <row r="19" spans="2:15" x14ac:dyDescent="0.3">
      <c r="G19">
        <f>3600/G16</f>
        <v>0.63157894736842102</v>
      </c>
      <c r="H19" t="s">
        <v>38</v>
      </c>
      <c r="K19">
        <f>60*$K$15/K16</f>
        <v>1.0033444816053512</v>
      </c>
      <c r="O19">
        <f>0.6*13</f>
        <v>7.8</v>
      </c>
    </row>
    <row r="20" spans="2:15" x14ac:dyDescent="0.3">
      <c r="D20">
        <f>D13*1000/3600</f>
        <v>10</v>
      </c>
      <c r="E20" t="s">
        <v>50</v>
      </c>
      <c r="F20">
        <f>100/F16</f>
        <v>20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2:15" x14ac:dyDescent="0.3">
      <c r="F21">
        <f t="shared" ref="F21:F22" si="9">100/F17</f>
        <v>10</v>
      </c>
      <c r="G21">
        <f>3600/G18</f>
        <v>0.22556390977443608</v>
      </c>
      <c r="H21" t="s">
        <v>40</v>
      </c>
      <c r="K21">
        <f t="shared" si="8"/>
        <v>0.40485829959514169</v>
      </c>
    </row>
    <row r="22" spans="2:15" x14ac:dyDescent="0.3">
      <c r="C22">
        <f>D22-D22*10%</f>
        <v>3.9130434782608692</v>
      </c>
      <c r="D22">
        <f>F16*3600/D16</f>
        <v>4.3478260869565215</v>
      </c>
      <c r="E22" t="s">
        <v>38</v>
      </c>
      <c r="F22">
        <f t="shared" si="9"/>
        <v>7.1428571428571432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2:15" x14ac:dyDescent="0.3">
      <c r="D23">
        <f>F17*3600/D17</f>
        <v>5.4347826086956523</v>
      </c>
      <c r="E23" t="s">
        <v>39</v>
      </c>
      <c r="F23">
        <f>7*14</f>
        <v>98</v>
      </c>
    </row>
    <row r="24" spans="2:15" x14ac:dyDescent="0.3">
      <c r="D24">
        <f>F18*3600/D18</f>
        <v>6.0869565217391308</v>
      </c>
      <c r="E24" t="s">
        <v>40</v>
      </c>
      <c r="F24">
        <f>+F23*4</f>
        <v>392</v>
      </c>
    </row>
    <row r="25" spans="2:15" x14ac:dyDescent="0.3">
      <c r="N25">
        <v>20000</v>
      </c>
    </row>
    <row r="26" spans="2:15" x14ac:dyDescent="0.3">
      <c r="L26">
        <v>1.2</v>
      </c>
      <c r="M26">
        <v>2.4</v>
      </c>
      <c r="N26">
        <f>1.2*2.4</f>
        <v>2.88</v>
      </c>
    </row>
    <row r="27" spans="2:15" x14ac:dyDescent="0.3">
      <c r="B27" t="s">
        <v>21</v>
      </c>
      <c r="D27" t="s">
        <v>22</v>
      </c>
      <c r="G27" t="s">
        <v>25</v>
      </c>
      <c r="I27" t="s">
        <v>30</v>
      </c>
      <c r="K27" t="s">
        <v>52</v>
      </c>
      <c r="N27">
        <f>N25/N26</f>
        <v>6944.4444444444443</v>
      </c>
    </row>
    <row r="28" spans="2:15" x14ac:dyDescent="0.3">
      <c r="D28">
        <v>100</v>
      </c>
      <c r="E28" t="s">
        <v>24</v>
      </c>
      <c r="G28">
        <v>24000</v>
      </c>
      <c r="H28" t="s">
        <v>14</v>
      </c>
      <c r="N28">
        <f>N27/24</f>
        <v>289.35185185185185</v>
      </c>
    </row>
    <row r="29" spans="2:15" x14ac:dyDescent="0.3">
      <c r="N29">
        <f>N28/3600</f>
        <v>8.0375514403292186E-2</v>
      </c>
      <c r="O29">
        <f>1/N29</f>
        <v>12.441599999999999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2024-04-17T02:37:59Z</dcterms:modified>
</cp:coreProperties>
</file>